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n de travail" sheetId="1" state="visible" r:id="rId1"/>
  </sheets>
  <definedNames>
    <definedName name="_xlnm.Print_Area" localSheetId="0">'Bon de travail'!$A$1:$D$57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#,##0.00\ &quot;$&quot;"/>
  </numFmts>
  <fonts count="10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color rgb="000D6D4A"/>
      <sz val="16"/>
    </font>
    <font>
      <name val="Arial"/>
      <color rgb="005F6769"/>
      <sz val="10"/>
    </font>
    <font>
      <name val="Arial"/>
      <b val="1"/>
      <sz val="10"/>
    </font>
    <font>
      <name val="Arial"/>
      <b val="1"/>
      <color rgb="005F6769"/>
      <sz val="8"/>
    </font>
    <font>
      <name val="Arial"/>
      <sz val="10"/>
    </font>
    <font>
      <name val="Arial"/>
      <b val="1"/>
      <sz val="12"/>
    </font>
    <font>
      <name val="Arial"/>
      <i val="1"/>
      <color rgb="005F6769"/>
      <sz val="8"/>
    </font>
    <font>
      <name val="Arial"/>
      <color rgb="005F6769"/>
      <sz val="8"/>
    </font>
  </fonts>
  <fills count="3">
    <fill>
      <patternFill/>
    </fill>
    <fill>
      <patternFill patternType="gray125"/>
    </fill>
    <fill>
      <patternFill patternType="solid">
        <fgColor rgb="00F3F5F4"/>
      </patternFill>
    </fill>
  </fills>
  <borders count="6">
    <border>
      <left/>
      <right/>
      <top/>
      <bottom/>
      <diagonal/>
    </border>
    <border>
      <bottom style="medium">
        <color rgb="000D6D4A"/>
      </bottom>
    </border>
    <border>
      <bottom style="medium">
        <color rgb="000F0F0F"/>
      </bottom>
    </border>
    <border>
      <bottom style="thin">
        <color rgb="00DFE5E3"/>
      </bottom>
    </border>
    <border>
      <top style="medium">
        <color rgb="000F0F0F"/>
      </top>
    </border>
    <border>
      <bottom style="thin">
        <color rgb="000F0F0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top"/>
    </xf>
    <xf numFmtId="0" fontId="3" fillId="0" borderId="0" pivotButton="0" quotePrefix="0" xfId="0"/>
    <xf numFmtId="0" fontId="3" fillId="0" borderId="0" applyAlignment="1" pivotButton="0" quotePrefix="0" xfId="0">
      <alignment horizontal="right" vertical="top"/>
    </xf>
    <xf numFmtId="0" fontId="4" fillId="2" borderId="0" applyAlignment="1" pivotButton="0" quotePrefix="0" xfId="0">
      <alignment horizontal="right" vertical="top"/>
    </xf>
    <xf numFmtId="0" fontId="0" fillId="0" borderId="1" pivotButton="0" quotePrefix="0" xfId="0"/>
    <xf numFmtId="0" fontId="5" fillId="0" borderId="0" pivotButton="0" quotePrefix="0" xfId="0"/>
    <xf numFmtId="0" fontId="4" fillId="2" borderId="0" pivotButton="0" quotePrefix="0" xfId="0"/>
    <xf numFmtId="0" fontId="3" fillId="2" borderId="0" pivotButton="0" quotePrefix="0" xfId="0"/>
    <xf numFmtId="0" fontId="6" fillId="2" borderId="0" applyAlignment="1" pivotButton="0" quotePrefix="0" xfId="0">
      <alignment vertical="top" wrapText="1"/>
    </xf>
    <xf numFmtId="0" fontId="4" fillId="0" borderId="2" pivotButton="0" quotePrefix="0" xfId="0"/>
    <xf numFmtId="0" fontId="4" fillId="0" borderId="2" applyAlignment="1" pivotButton="0" quotePrefix="0" xfId="0">
      <alignment horizontal="right" vertical="top"/>
    </xf>
    <xf numFmtId="0" fontId="6" fillId="2" borderId="3" applyAlignment="1" pivotButton="0" quotePrefix="0" xfId="0">
      <alignment vertical="top" wrapText="1"/>
    </xf>
    <xf numFmtId="164" fontId="6" fillId="2" borderId="3" applyAlignment="1" pivotButton="0" quotePrefix="0" xfId="0">
      <alignment horizontal="right" vertical="top"/>
    </xf>
    <xf numFmtId="165" fontId="6" fillId="2" borderId="3" applyAlignment="1" pivotButton="0" quotePrefix="0" xfId="0">
      <alignment horizontal="right" vertical="top"/>
    </xf>
    <xf numFmtId="165" fontId="6" fillId="0" borderId="3" applyAlignment="1" pivotButton="0" quotePrefix="0" xfId="0">
      <alignment horizontal="right" vertical="top"/>
    </xf>
    <xf numFmtId="164" fontId="6" fillId="0" borderId="0" applyAlignment="1" pivotButton="0" quotePrefix="0" xfId="0">
      <alignment horizontal="right" vertical="top"/>
    </xf>
    <xf numFmtId="165" fontId="6" fillId="0" borderId="0" applyAlignment="1" pivotButton="0" quotePrefix="0" xfId="0">
      <alignment horizontal="right" vertical="top"/>
    </xf>
    <xf numFmtId="0" fontId="7" fillId="0" borderId="4" applyAlignment="1" pivotButton="0" quotePrefix="0" xfId="0">
      <alignment horizontal="right" vertical="top"/>
    </xf>
    <xf numFmtId="165" fontId="7" fillId="0" borderId="4" applyAlignment="1" pivotButton="0" quotePrefix="0" xfId="0">
      <alignment horizontal="right" vertical="top"/>
    </xf>
    <xf numFmtId="0" fontId="8" fillId="0" borderId="0" pivotButton="0" quotePrefix="0" xfId="0"/>
    <xf numFmtId="0" fontId="0" fillId="0" borderId="5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6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2" customWidth="1" min="2" max="2"/>
    <col width="16" customWidth="1" min="3" max="3"/>
    <col width="18" customWidth="1" min="4" max="4"/>
  </cols>
  <sheetData>
    <row r="1">
      <c r="A1" s="1" t="inlineStr">
        <is>
          <t>Électricité Exemple inc.</t>
        </is>
      </c>
      <c r="D1" s="2" t="inlineStr">
        <is>
          <t>BON DE TRAVAIL</t>
        </is>
      </c>
    </row>
    <row r="2">
      <c r="A2" s="3" t="inlineStr">
        <is>
          <t>123, rue Exemple</t>
        </is>
      </c>
      <c r="C2" s="4" t="inlineStr">
        <is>
          <t>N°</t>
        </is>
      </c>
      <c r="D2" s="5" t="inlineStr">
        <is>
          <t>BT-2026-0418</t>
        </is>
      </c>
    </row>
    <row r="3">
      <c r="A3" s="3" t="inlineStr">
        <is>
          <t>Ville-Exemple (Québec) A0A 0A0</t>
        </is>
      </c>
      <c r="C3" s="4" t="inlineStr">
        <is>
          <t>Date</t>
        </is>
      </c>
      <c r="D3" s="5" t="inlineStr">
        <is>
          <t>20 octobre 2026</t>
        </is>
      </c>
    </row>
    <row r="4">
      <c r="A4" s="3" t="inlineStr">
        <is>
          <t>450 555-0177 · service@example.com</t>
        </is>
      </c>
      <c r="C4" s="4" t="inlineStr">
        <is>
          <t>Technicien</t>
        </is>
      </c>
      <c r="D4" s="5" t="inlineStr">
        <is>
          <t>Sam Exemple</t>
        </is>
      </c>
    </row>
    <row r="5">
      <c r="A5" s="3" t="inlineStr">
        <is>
          <t>N° TPS 000000000 RT0001</t>
        </is>
      </c>
    </row>
    <row r="6">
      <c r="A6" s="3" t="inlineStr">
        <is>
          <t>N° TVQ 0000000000 TQ0001</t>
        </is>
      </c>
    </row>
    <row r="7">
      <c r="A7" s="3" t="inlineStr">
        <is>
          <t>Licence RBQ : 0000-0000-00</t>
        </is>
      </c>
    </row>
    <row r="8">
      <c r="A8" s="6" t="n"/>
      <c r="B8" s="6" t="n"/>
      <c r="C8" s="6" t="n"/>
      <c r="D8" s="6" t="n"/>
    </row>
    <row r="10">
      <c r="A10" s="7" t="inlineStr">
        <is>
          <t>CLIENT</t>
        </is>
      </c>
      <c r="C10" s="7" t="inlineStr">
        <is>
          <t>ADRESSE DES TRAVAUX</t>
        </is>
      </c>
    </row>
    <row r="11">
      <c r="A11" s="8" t="inlineStr">
        <is>
          <t>Copropriété Exemple</t>
        </is>
      </c>
      <c r="C11" s="3" t="inlineStr">
        <is>
          <t>789, rue Imaginaire, unité 3</t>
        </is>
      </c>
    </row>
    <row r="12">
      <c r="A12" s="9" t="inlineStr">
        <is>
          <t>a/s de la gestionnaire</t>
        </is>
      </c>
      <c r="C12" s="3" t="inlineStr">
        <is>
          <t>Ville-Exemple (Québec) A0A 0A0</t>
        </is>
      </c>
    </row>
    <row r="13">
      <c r="A13" s="9" t="inlineStr">
        <is>
          <t>789, rue Imaginaire</t>
        </is>
      </c>
    </row>
    <row r="14">
      <c r="A14" s="9" t="inlineStr">
        <is>
          <t>Ville-Exemple (Québec) A0A 0A0</t>
        </is>
      </c>
    </row>
    <row r="16">
      <c r="A16" s="7" t="inlineStr">
        <is>
          <t>DEMANDE DU CLIENT</t>
        </is>
      </c>
    </row>
    <row r="17" ht="42" customHeight="1">
      <c r="A17" s="10" t="inlineStr">
        <is>
          <t>Le disjoncteur de la cuisine saute quand le four et la bouilloire fonctionnent en même temps.</t>
        </is>
      </c>
    </row>
    <row r="19">
      <c r="A19" s="7" t="inlineStr">
        <is>
          <t>TRAVAUX EFFECTUÉS</t>
        </is>
      </c>
    </row>
    <row r="20" ht="42" customHeight="1">
      <c r="A20" s="10" t="inlineStr">
        <is>
          <t>Vérification du panneau et du circuit de la cuisine. Ajout d'un circuit dédié de 20 A pour le comptoir, avec deux prises. Essais faits avec le four et la bouilloire : aucun déclenchement.</t>
        </is>
      </c>
    </row>
    <row r="22">
      <c r="A22" s="7" t="inlineStr">
        <is>
          <t>MATÉRIEL</t>
        </is>
      </c>
    </row>
    <row r="23">
      <c r="A23" s="11" t="inlineStr">
        <is>
          <t>Description</t>
        </is>
      </c>
      <c r="B23" s="12" t="inlineStr">
        <is>
          <t>Qté</t>
        </is>
      </c>
      <c r="C23" s="12" t="inlineStr">
        <is>
          <t>Prix unitaire</t>
        </is>
      </c>
      <c r="D23" s="12" t="inlineStr">
        <is>
          <t>Montant</t>
        </is>
      </c>
    </row>
    <row r="24">
      <c r="A24" s="13" t="inlineStr">
        <is>
          <t>Disjoncteur 20 A</t>
        </is>
      </c>
      <c r="B24" s="14" t="n">
        <v>1</v>
      </c>
      <c r="C24" s="15" t="n">
        <v>18.75</v>
      </c>
      <c r="D24" s="16">
        <f>IF(OR(B24="",C24=""),"",ROUND(B24*C24,2))</f>
        <v>18.75</v>
      </c>
    </row>
    <row r="25">
      <c r="A25" s="13" t="inlineStr">
        <is>
          <t>Câble NMD90 12/2 (mètres)</t>
        </is>
      </c>
      <c r="B25" s="14" t="n">
        <v>15</v>
      </c>
      <c r="C25" s="15" t="n">
        <v>2.4</v>
      </c>
      <c r="D25" s="16">
        <f>IF(OR(B25="",C25=""),"",ROUND(B25*C25,2))</f>
        <v>36</v>
      </c>
    </row>
    <row r="26">
      <c r="A26" s="13" t="inlineStr">
        <is>
          <t>Prise 20 A</t>
        </is>
      </c>
      <c r="B26" s="14" t="n">
        <v>2</v>
      </c>
      <c r="C26" s="15" t="n">
        <v>9.5</v>
      </c>
      <c r="D26" s="16">
        <f>IF(OR(B26="",C26=""),"",ROUND(B26*C26,2))</f>
        <v>19</v>
      </c>
    </row>
    <row r="27">
      <c r="A27" s="13" t="n"/>
      <c r="B27" s="14" t="n"/>
      <c r="C27" s="15" t="n"/>
      <c r="D27" s="16" t="str">
        <f>IF(OR(B27="",C27=""),"",ROUND(B27*C27,2))</f>
        <v/>
      </c>
    </row>
    <row r="28">
      <c r="A28" s="13" t="n"/>
      <c r="B28" s="14" t="n"/>
      <c r="C28" s="15" t="n"/>
      <c r="D28" s="16" t="str">
        <f>IF(OR(B28="",C28=""),"",ROUND(B28*C28,2))</f>
        <v/>
      </c>
    </row>
    <row r="29">
      <c r="A29" s="13" t="n"/>
      <c r="B29" s="14" t="n"/>
      <c r="C29" s="15" t="n"/>
      <c r="D29" s="16" t="str">
        <f>IF(OR(B29="",C29=""),"",ROUND(B29*C29,2))</f>
        <v/>
      </c>
    </row>
    <row r="30">
      <c r="A30" s="13" t="n"/>
      <c r="B30" s="14" t="n"/>
      <c r="C30" s="15" t="n"/>
      <c r="D30" s="16" t="str">
        <f>IF(OR(B30="",C30=""),"",ROUND(B30*C30,2))</f>
        <v/>
      </c>
    </row>
    <row r="31">
      <c r="A31" s="13" t="n"/>
      <c r="B31" s="14" t="n"/>
      <c r="C31" s="15" t="n"/>
      <c r="D31" s="16" t="str">
        <f>IF(OR(B31="",C31=""),"",ROUND(B31*C31,2))</f>
        <v/>
      </c>
    </row>
    <row r="33">
      <c r="A33" s="7" t="inlineStr">
        <is>
          <t>MAIN-D'ŒUVRE</t>
        </is>
      </c>
    </row>
    <row r="34">
      <c r="A34" s="11" t="inlineStr">
        <is>
          <t>Description</t>
        </is>
      </c>
      <c r="B34" s="12" t="inlineStr">
        <is>
          <t>Heures</t>
        </is>
      </c>
      <c r="C34" s="12" t="inlineStr">
        <is>
          <t>Taux horaire</t>
        </is>
      </c>
      <c r="D34" s="12" t="inlineStr">
        <is>
          <t>Montant</t>
        </is>
      </c>
    </row>
    <row r="35">
      <c r="A35" s="13" t="inlineStr">
        <is>
          <t>Sam Exemple, électricien</t>
        </is>
      </c>
      <c r="B35" s="14" t="n">
        <v>2.5</v>
      </c>
      <c r="C35" s="15" t="n">
        <v>92</v>
      </c>
      <c r="D35" s="16">
        <f>IF(OR(B35="",C35=""),"",ROUND(B35*C35,2))</f>
        <v>230</v>
      </c>
    </row>
    <row r="36">
      <c r="A36" s="13" t="n"/>
      <c r="B36" s="14" t="n"/>
      <c r="C36" s="15" t="n"/>
      <c r="D36" s="16" t="str">
        <f>IF(OR(B36="",C36=""),"",ROUND(B36*C36,2))</f>
        <v/>
      </c>
    </row>
    <row r="37">
      <c r="A37" s="13" t="n"/>
      <c r="B37" s="14" t="n"/>
      <c r="C37" s="15" t="n"/>
      <c r="D37" s="16" t="str">
        <f>IF(OR(B37="",C37=""),"",ROUND(B37*C37,2))</f>
        <v/>
      </c>
    </row>
    <row r="38">
      <c r="A38" s="13" t="n"/>
      <c r="B38" s="14" t="n"/>
      <c r="C38" s="15" t="n"/>
      <c r="D38" s="16" t="str">
        <f>IF(OR(B38="",C38=""),"",ROUND(B38*C38,2))</f>
        <v/>
      </c>
    </row>
    <row r="40">
      <c r="C40" s="4" t="inlineStr">
        <is>
          <t>Total des heures</t>
        </is>
      </c>
      <c r="D40" s="17">
        <f>SUM(B35:B38)</f>
        <v>2.5</v>
      </c>
    </row>
    <row r="41">
      <c r="C41" s="4" t="inlineStr">
        <is>
          <t>Facturer la TPS et la TVQ ?</t>
        </is>
      </c>
      <c r="D41" s="5" t="inlineStr">
        <is>
          <t>Oui</t>
        </is>
      </c>
    </row>
    <row r="42">
      <c r="C42" s="4" t="inlineStr">
        <is>
          <t>Sous-total</t>
        </is>
      </c>
      <c r="D42" s="18">
        <f>SUM(D24:D31)+SUM(D35:D38)</f>
        <v>303.75</v>
      </c>
    </row>
    <row r="43">
      <c r="C43" s="4" t="inlineStr">
        <is>
          <t>TPS (5 %)</t>
        </is>
      </c>
      <c r="D43" s="18">
        <f>IF(D41="Non",0,ROUND(D42*5%,2))</f>
        <v>15.19</v>
      </c>
    </row>
    <row r="44">
      <c r="C44" s="4" t="inlineStr">
        <is>
          <t>TVQ (9,975 %)</t>
        </is>
      </c>
      <c r="D44" s="18">
        <f>IF(D41="Non",0,ROUND(D42*9.975%,2))</f>
        <v>30.3</v>
      </c>
    </row>
    <row r="45">
      <c r="C45" s="19" t="inlineStr">
        <is>
          <t>Total</t>
        </is>
      </c>
      <c r="D45" s="20">
        <f>D42+D43+D44</f>
        <v>349.24</v>
      </c>
    </row>
    <row r="46">
      <c r="A46" s="21" t="str">
        <f>IF(D41="Non","Aucune taxe : entreprise non inscrite aux fichiers de la TPS et de la TVQ.","")</f>
        <v/>
      </c>
    </row>
    <row r="48">
      <c r="A48" s="7" t="inlineStr">
        <is>
          <t>NOTES</t>
        </is>
      </c>
    </row>
    <row r="49" ht="30" customHeight="1">
      <c r="A49" s="10" t="inlineStr">
        <is>
          <t>La cliente a vérifié le fonctionnement des nouvelles prises avec le technicien.</t>
        </is>
      </c>
    </row>
    <row r="52">
      <c r="A52" s="22" t="n"/>
      <c r="C52" s="22" t="n"/>
    </row>
    <row r="53">
      <c r="A53" s="23" t="inlineStr">
        <is>
          <t>Signature du client</t>
        </is>
      </c>
      <c r="C53" s="23" t="inlineStr">
        <is>
          <t>Signature du technicien</t>
        </is>
      </c>
    </row>
    <row r="55">
      <c r="A55" s="22" t="n"/>
    </row>
    <row r="56">
      <c r="A56" s="23" t="inlineStr">
        <is>
          <t>Date</t>
        </is>
      </c>
    </row>
  </sheetData>
  <mergeCells count="3">
    <mergeCell ref="A17:D17"/>
    <mergeCell ref="A20:D20"/>
    <mergeCell ref="A49:D49"/>
  </mergeCells>
  <dataValidations count="1">
    <dataValidation sqref="D41" showDropDown="0" showInputMessage="0" showErrorMessage="0" allowBlank="0" type="list">
      <formula1>"Oui,Non"</formula1>
    </dataValidation>
  </dataValidations>
  <pageMargins left="0.6" right="0.6" top="1" bottom="1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ORYX Gestion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ORYX Gestion Inc.</dc:creator>
  <dc:title>Modèle de bon de travail gratuit</dc:title>
  <dc:description>Modèle gratuit d'ORYX Gestion Inc. Exemple fictif : remplacez-le par vos informations.</dc:description>
  <dc:subject>Modèle de bon de travail gratuit</dc:subject>
  <dc:language>fr-CA</dc:language>
  <dcterms:created xsi:type="dcterms:W3CDTF">2026-10-20T09:00:00Z</dcterms:created>
  <dcterms:modified xsi:type="dcterms:W3CDTF">2026-10-21T03:18:33Z</dcterms:modified>
  <cp:lastModifiedBy>ORYX Gestion Inc.</cp:lastModifiedBy>
  <cp:keywords>TPS, TVQ, Québec</cp:keywords>
</cp:coreProperties>
</file>